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bastroptx.sharepoint.com/sites/finance.share/Shared Documents/Website/TX COMP/Transparency Stars/Debt/FY2023/"/>
    </mc:Choice>
  </mc:AlternateContent>
  <xr:revisionPtr revIDLastSave="0" documentId="8_{B7FEF3B3-A414-4432-BAA6-C80412421B3F}" xr6:coauthVersionLast="47" xr6:coauthVersionMax="47" xr10:uidLastSave="{00000000-0000-0000-0000-000000000000}"/>
  <bookViews>
    <workbookView xWindow="-108" yWindow="-108" windowWidth="23256" windowHeight="12576" activeTab="1" xr2:uid="{00000000-000D-0000-FFFF-FFFF00000000}"/>
  </bookViews>
  <sheets>
    <sheet name="Chart" sheetId="4" r:id="rId1"/>
    <sheet name="Dat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2" l="1"/>
  <c r="B12" i="2"/>
  <c r="E12" i="2" s="1"/>
  <c r="E2" i="2"/>
  <c r="E6" i="2"/>
  <c r="E7" i="2"/>
  <c r="E8" i="2"/>
  <c r="E9" i="2"/>
  <c r="E10" i="2"/>
  <c r="E3" i="2"/>
  <c r="E4" i="2"/>
  <c r="B10" i="2"/>
  <c r="B11" i="2"/>
  <c r="E13" i="2"/>
  <c r="E11" i="2"/>
  <c r="B9" i="2"/>
  <c r="B8" i="2" l="1"/>
  <c r="B2" i="2" l="1"/>
  <c r="B6" i="2" l="1"/>
  <c r="B5" i="2"/>
  <c r="B4" i="2"/>
  <c r="B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Waldron</author>
  </authors>
  <commentList>
    <comment ref="C11" authorId="0" shapeId="0" xr:uid="{EF97F9F6-9246-49D4-90CA-EAB51E65D520}">
      <text>
        <r>
          <rPr>
            <b/>
            <sz val="9"/>
            <color indexed="81"/>
            <rFont val="Tahoma"/>
            <charset val="1"/>
          </rPr>
          <t>Tracy Waldron:</t>
        </r>
        <r>
          <rPr>
            <sz val="9"/>
            <color indexed="81"/>
            <rFont val="Tahoma"/>
            <charset val="1"/>
          </rPr>
          <t xml:space="preserve">
2020 census amount</t>
        </r>
      </text>
    </comment>
  </commentList>
</comments>
</file>

<file path=xl/sharedStrings.xml><?xml version="1.0" encoding="utf-8"?>
<sst xmlns="http://schemas.openxmlformats.org/spreadsheetml/2006/main" count="8" uniqueCount="8">
  <si>
    <t>Tax-supported debt per capita</t>
  </si>
  <si>
    <t>Population</t>
  </si>
  <si>
    <t>Fiscal Year</t>
  </si>
  <si>
    <t>Inflation-Adjusted Tax-supported Debt per Capita</t>
  </si>
  <si>
    <t>Note: The inflation adjustement above uses inflation adjustment uses the Consumer Price Index (CPI) published by the Bureau of Labor Statistics (BLS). Please visit the BLS' website to use their CPI Inflation Calculator or to download CPI Datasets.</t>
  </si>
  <si>
    <t xml:space="preserve">CPI Inflation Calculator: http://www.bls.gov/data/inflation_calculator.htm </t>
  </si>
  <si>
    <t>CPI Databases: http://www.bls.gov/cpi/#data</t>
  </si>
  <si>
    <t>CPI Multiplier (Inflation Adjustment to current year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</si>
</sst>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Red]&quot;($&quot;#,##0\)"/>
    <numFmt numFmtId="165" formatCode="_(&quot;$&quot;* #,##0_);_(&quot;$&quot;* \(#,##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2">
    <border>
      <left/>
      <right/>
      <top/>
      <bottom/>
      <diagonal/>
    </border>
    <border>
      <left style="thin">
        <color rgb="FFCCCCFF"/>
      </left>
      <right style="thin">
        <color rgb="FFCCCCFF"/>
      </right>
      <top style="thin">
        <color rgb="FFCCCCFF"/>
      </top>
      <bottom style="thin">
        <color rgb="FFCCCCFF"/>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
    <xf numFmtId="0" fontId="0" fillId="0" borderId="0" xfId="0"/>
    <xf numFmtId="165" fontId="0" fillId="0" borderId="0" xfId="1" applyNumberFormat="1" applyFont="1"/>
    <xf numFmtId="0" fontId="2" fillId="0" borderId="0" xfId="0" applyFont="1"/>
    <xf numFmtId="164" fontId="3" fillId="2" borderId="1" xfId="0" applyNumberFormat="1" applyFont="1" applyFill="1" applyBorder="1" applyAlignment="1">
      <alignment horizontal="right" vertical="top"/>
    </xf>
    <xf numFmtId="3" fontId="3" fillId="2" borderId="1" xfId="0" applyNumberFormat="1" applyFont="1" applyFill="1" applyBorder="1" applyAlignment="1">
      <alignment horizontal="right" vertical="top"/>
    </xf>
    <xf numFmtId="0" fontId="3" fillId="2" borderId="1" xfId="0" applyFont="1" applyFill="1" applyBorder="1" applyAlignment="1">
      <alignment horizontal="right" vertical="top"/>
    </xf>
    <xf numFmtId="0" fontId="0" fillId="3" borderId="0" xfId="0" applyFill="1"/>
    <xf numFmtId="164" fontId="3" fillId="2" borderId="0" xfId="0" applyNumberFormat="1" applyFont="1" applyFill="1" applyAlignment="1">
      <alignment horizontal="righ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3" fillId="2" borderId="1" xfId="2" applyNumberFormat="1" applyFont="1" applyFill="1" applyBorder="1" applyAlignment="1">
      <alignment horizontal="right" vertical="top"/>
    </xf>
    <xf numFmtId="0" fontId="0" fillId="0" borderId="0" xfId="0"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Tax-Supported debt per capta with inflation Fiscal 2018-2022</a:t>
            </a:r>
          </a:p>
        </c:rich>
      </c:tx>
      <c:overlay val="0"/>
    </c:title>
    <c:autoTitleDeleted val="0"/>
    <c:plotArea>
      <c:layout>
        <c:manualLayout>
          <c:layoutTarget val="inner"/>
          <c:xMode val="edge"/>
          <c:yMode val="edge"/>
          <c:x val="0.12210730409639554"/>
          <c:y val="0.19464007635405028"/>
          <c:w val="0.86477407525595351"/>
          <c:h val="0.70727481103229162"/>
        </c:manualLayout>
      </c:layout>
      <c:barChart>
        <c:barDir val="col"/>
        <c:grouping val="clustered"/>
        <c:varyColors val="0"/>
        <c:ser>
          <c:idx val="0"/>
          <c:order val="0"/>
          <c:tx>
            <c:v>Tax-Supported debt per capta with inflation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Data!$A$2:$A$13</c15:sqref>
                  </c15:fullRef>
                </c:ext>
              </c:extLst>
              <c:f>Data!$A$8:$A$12</c:f>
              <c:numCache>
                <c:formatCode>General</c:formatCode>
                <c:ptCount val="5"/>
                <c:pt idx="0">
                  <c:v>2018</c:v>
                </c:pt>
                <c:pt idx="1">
                  <c:v>2019</c:v>
                </c:pt>
                <c:pt idx="2">
                  <c:v>2020</c:v>
                </c:pt>
                <c:pt idx="3">
                  <c:v>2021</c:v>
                </c:pt>
                <c:pt idx="4">
                  <c:v>2022</c:v>
                </c:pt>
              </c:numCache>
            </c:numRef>
          </c:cat>
          <c:val>
            <c:numRef>
              <c:extLst>
                <c:ext xmlns:c15="http://schemas.microsoft.com/office/drawing/2012/chart" uri="{02D57815-91ED-43cb-92C2-25804820EDAC}">
                  <c15:fullRef>
                    <c15:sqref>Data!$E$2:$E$13</c15:sqref>
                  </c15:fullRef>
                </c:ext>
              </c:extLst>
              <c:f>Data!$E$8:$E$12</c:f>
              <c:numCache>
                <c:formatCode>_("$"* #,##0_);_("$"* \(#,##0\);_("$"* "-"??_);_(@_)</c:formatCode>
                <c:ptCount val="5"/>
                <c:pt idx="0">
                  <c:v>2999.663337448098</c:v>
                </c:pt>
                <c:pt idx="1">
                  <c:v>2712.879904458599</c:v>
                </c:pt>
                <c:pt idx="2">
                  <c:v>2774.7802858343844</c:v>
                </c:pt>
                <c:pt idx="3">
                  <c:v>3081.931926094137</c:v>
                </c:pt>
                <c:pt idx="4">
                  <c:v>3096.5796021699821</c:v>
                </c:pt>
              </c:numCache>
            </c:numRef>
          </c:val>
          <c:extLst>
            <c:ext xmlns:c16="http://schemas.microsoft.com/office/drawing/2014/chart" uri="{C3380CC4-5D6E-409C-BE32-E72D297353CC}">
              <c16:uniqueId val="{00000000-C781-495E-B509-C0363CC0D039}"/>
            </c:ext>
          </c:extLst>
        </c:ser>
        <c:dLbls>
          <c:showLegendKey val="0"/>
          <c:showVal val="0"/>
          <c:showCatName val="0"/>
          <c:showSerName val="0"/>
          <c:showPercent val="0"/>
          <c:showBubbleSize val="0"/>
        </c:dLbls>
        <c:gapWidth val="150"/>
        <c:axId val="35918208"/>
        <c:axId val="35920128"/>
      </c:barChart>
      <c:catAx>
        <c:axId val="35918208"/>
        <c:scaling>
          <c:orientation val="minMax"/>
        </c:scaling>
        <c:delete val="0"/>
        <c:axPos val="b"/>
        <c:title>
          <c:tx>
            <c:rich>
              <a:bodyPr/>
              <a:lstStyle/>
              <a:p>
                <a:pPr>
                  <a:defRPr sz="1050"/>
                </a:pPr>
                <a:r>
                  <a:rPr lang="en-US" sz="1050"/>
                  <a:t>Fiscal Year</a:t>
                </a:r>
              </a:p>
            </c:rich>
          </c:tx>
          <c:overlay val="0"/>
        </c:title>
        <c:numFmt formatCode="General" sourceLinked="1"/>
        <c:majorTickMark val="out"/>
        <c:minorTickMark val="none"/>
        <c:tickLblPos val="nextTo"/>
        <c:crossAx val="35920128"/>
        <c:crosses val="autoZero"/>
        <c:auto val="1"/>
        <c:lblAlgn val="ctr"/>
        <c:lblOffset val="100"/>
        <c:noMultiLvlLbl val="0"/>
      </c:catAx>
      <c:valAx>
        <c:axId val="35920128"/>
        <c:scaling>
          <c:orientation val="minMax"/>
          <c:max val="5000"/>
        </c:scaling>
        <c:delete val="0"/>
        <c:axPos val="l"/>
        <c:majorGridlines/>
        <c:title>
          <c:tx>
            <c:rich>
              <a:bodyPr rot="-5400000" vert="horz"/>
              <a:lstStyle/>
              <a:p>
                <a:pPr>
                  <a:defRPr/>
                </a:pPr>
                <a:r>
                  <a:rPr lang="en-US"/>
                  <a:t>Dollars</a:t>
                </a:r>
              </a:p>
            </c:rich>
          </c:tx>
          <c:overlay val="0"/>
        </c:title>
        <c:numFmt formatCode="&quot;$&quot;#,##0" sourceLinked="0"/>
        <c:majorTickMark val="out"/>
        <c:minorTickMark val="none"/>
        <c:tickLblPos val="nextTo"/>
        <c:crossAx val="35918208"/>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7"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56948" cy="6268825"/>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397841</xdr:colOff>
      <xdr:row>18</xdr:row>
      <xdr:rowOff>0</xdr:rowOff>
    </xdr:from>
    <xdr:to>
      <xdr:col>4</xdr:col>
      <xdr:colOff>2533092</xdr:colOff>
      <xdr:row>28</xdr:row>
      <xdr:rowOff>66438</xdr:rowOff>
    </xdr:to>
    <xdr:pic>
      <xdr:nvPicPr>
        <xdr:cNvPr id="2" name="Picture 1">
          <a:extLst>
            <a:ext uri="{FF2B5EF4-FFF2-40B4-BE49-F238E27FC236}">
              <a16:creationId xmlns:a16="http://schemas.microsoft.com/office/drawing/2014/main" id="{438983F0-5D2D-F486-C51E-E18CEB14B8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5541" y="3482340"/>
          <a:ext cx="6090031" cy="189523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tabSelected="1" workbookViewId="0">
      <selection activeCell="D8" sqref="D8"/>
    </sheetView>
  </sheetViews>
  <sheetFormatPr defaultRowHeight="14.4" x14ac:dyDescent="0.3"/>
  <cols>
    <col min="1" max="1" width="9.44140625" bestFit="1" customWidth="1"/>
    <col min="2" max="2" width="26.44140625" bestFit="1" customWidth="1"/>
    <col min="3" max="3" width="9.88671875" bestFit="1" customWidth="1"/>
    <col min="4" max="4" width="21.33203125" bestFit="1" customWidth="1"/>
    <col min="5" max="5" width="43.109375" bestFit="1" customWidth="1"/>
  </cols>
  <sheetData>
    <row r="1" spans="1:5" x14ac:dyDescent="0.3">
      <c r="A1" s="2" t="s">
        <v>2</v>
      </c>
      <c r="B1" s="2" t="s">
        <v>0</v>
      </c>
      <c r="C1" s="2" t="s">
        <v>1</v>
      </c>
      <c r="D1" s="2" t="s">
        <v>7</v>
      </c>
      <c r="E1" s="2" t="s">
        <v>3</v>
      </c>
    </row>
    <row r="2" spans="1:5" x14ac:dyDescent="0.3">
      <c r="A2">
        <v>2012</v>
      </c>
      <c r="B2" s="3">
        <f>21088960/7394</f>
        <v>2852.1720313767919</v>
      </c>
      <c r="C2" s="4">
        <v>7394</v>
      </c>
      <c r="D2" s="10">
        <v>1.4</v>
      </c>
      <c r="E2" s="1">
        <f>B2*D2</f>
        <v>3993.0408439275084</v>
      </c>
    </row>
    <row r="3" spans="1:5" x14ac:dyDescent="0.3">
      <c r="A3">
        <v>2013</v>
      </c>
      <c r="B3" s="3">
        <f>19794644/7483</f>
        <v>2645.2818388346918</v>
      </c>
      <c r="C3" s="4">
        <v>7483</v>
      </c>
      <c r="D3" s="5">
        <v>1.1000000000000001</v>
      </c>
      <c r="E3" s="1">
        <f t="shared" ref="E3:E10" si="0">B3*D3</f>
        <v>2909.8100227181612</v>
      </c>
    </row>
    <row r="4" spans="1:5" x14ac:dyDescent="0.3">
      <c r="A4">
        <v>2014</v>
      </c>
      <c r="B4" s="3">
        <f>25920329/7557</f>
        <v>3429.9760486965729</v>
      </c>
      <c r="C4" s="4">
        <v>7557</v>
      </c>
      <c r="D4" s="5">
        <v>1.1000000000000001</v>
      </c>
      <c r="E4" s="1">
        <f t="shared" si="0"/>
        <v>3772.9736535662305</v>
      </c>
    </row>
    <row r="5" spans="1:5" x14ac:dyDescent="0.3">
      <c r="A5">
        <v>2015</v>
      </c>
      <c r="B5" s="3">
        <f>24659489/7900</f>
        <v>3121.4543037974681</v>
      </c>
      <c r="C5" s="4">
        <v>7900</v>
      </c>
      <c r="D5" s="5">
        <v>0.98</v>
      </c>
      <c r="E5" s="1">
        <v>3121</v>
      </c>
    </row>
    <row r="6" spans="1:5" x14ac:dyDescent="0.3">
      <c r="A6">
        <v>2016</v>
      </c>
      <c r="B6" s="3">
        <f>23096527/8600</f>
        <v>2685.6426744186047</v>
      </c>
      <c r="C6" s="4">
        <v>8600</v>
      </c>
      <c r="D6" s="5">
        <v>1.2</v>
      </c>
      <c r="E6" s="1">
        <f t="shared" si="0"/>
        <v>3222.7712093023256</v>
      </c>
    </row>
    <row r="7" spans="1:5" x14ac:dyDescent="0.3">
      <c r="A7">
        <v>2017</v>
      </c>
      <c r="B7" s="3">
        <v>2387</v>
      </c>
      <c r="C7" s="4">
        <v>8911</v>
      </c>
      <c r="D7" s="5">
        <v>1.5</v>
      </c>
      <c r="E7" s="1">
        <f t="shared" si="0"/>
        <v>3580.5</v>
      </c>
    </row>
    <row r="8" spans="1:5" x14ac:dyDescent="0.3">
      <c r="A8">
        <v>2018</v>
      </c>
      <c r="B8" s="7">
        <f>24300000/8911</f>
        <v>2726.9666704073616</v>
      </c>
      <c r="C8" s="8">
        <v>8911</v>
      </c>
      <c r="D8" s="9">
        <v>1.1000000000000001</v>
      </c>
      <c r="E8" s="1">
        <f t="shared" si="0"/>
        <v>2999.663337448098</v>
      </c>
    </row>
    <row r="9" spans="1:5" x14ac:dyDescent="0.3">
      <c r="A9">
        <v>2019</v>
      </c>
      <c r="B9" s="7">
        <f>23232117/9420</f>
        <v>2466.2544585987262</v>
      </c>
      <c r="C9" s="8">
        <v>9420</v>
      </c>
      <c r="D9" s="9">
        <v>1.1000000000000001</v>
      </c>
      <c r="E9" s="1">
        <f t="shared" si="0"/>
        <v>2712.879904458599</v>
      </c>
    </row>
    <row r="10" spans="1:5" x14ac:dyDescent="0.3">
      <c r="A10">
        <v>2020</v>
      </c>
      <c r="B10" s="7">
        <f>24004372/C10</f>
        <v>2522.5275325767129</v>
      </c>
      <c r="C10" s="8">
        <v>9516</v>
      </c>
      <c r="D10" s="9">
        <v>1.1000000000000001</v>
      </c>
      <c r="E10" s="1">
        <f t="shared" si="0"/>
        <v>2774.7802858343844</v>
      </c>
    </row>
    <row r="11" spans="1:5" x14ac:dyDescent="0.3">
      <c r="A11">
        <v>2021</v>
      </c>
      <c r="B11" s="7">
        <f>22967505/C11</f>
        <v>2370.7168662262593</v>
      </c>
      <c r="C11" s="8">
        <v>9688</v>
      </c>
      <c r="D11" s="9">
        <v>1.3</v>
      </c>
      <c r="E11" s="1">
        <f>B11*D11</f>
        <v>3081.931926094137</v>
      </c>
    </row>
    <row r="12" spans="1:5" x14ac:dyDescent="0.3">
      <c r="A12">
        <v>2022</v>
      </c>
      <c r="B12" s="7">
        <f>28540142/C12</f>
        <v>2580.4830018083185</v>
      </c>
      <c r="C12" s="8">
        <v>11060</v>
      </c>
      <c r="D12" s="9">
        <v>1.2</v>
      </c>
      <c r="E12" s="1">
        <f>B12*D12</f>
        <v>3096.5796021699821</v>
      </c>
    </row>
    <row r="13" spans="1:5" x14ac:dyDescent="0.3">
      <c r="A13">
        <v>2023</v>
      </c>
      <c r="B13" s="7">
        <f>36643625/C13</f>
        <v>3242.7986725663718</v>
      </c>
      <c r="C13" s="8">
        <v>11300</v>
      </c>
      <c r="D13" s="9">
        <v>0</v>
      </c>
      <c r="E13" s="1">
        <f>B13*D13</f>
        <v>0</v>
      </c>
    </row>
    <row r="14" spans="1:5" x14ac:dyDescent="0.3">
      <c r="B14" s="7"/>
      <c r="C14" s="8"/>
      <c r="D14" s="9"/>
      <c r="E14" s="1"/>
    </row>
    <row r="15" spans="1:5" ht="29.4" customHeight="1" x14ac:dyDescent="0.3">
      <c r="A15" s="11" t="s">
        <v>4</v>
      </c>
      <c r="B15" s="11"/>
      <c r="C15" s="11"/>
      <c r="D15" s="11"/>
      <c r="E15" s="11"/>
    </row>
    <row r="16" spans="1:5" x14ac:dyDescent="0.3">
      <c r="A16" t="s">
        <v>5</v>
      </c>
    </row>
    <row r="17" spans="1:3" x14ac:dyDescent="0.3">
      <c r="A17" s="6" t="s">
        <v>6</v>
      </c>
      <c r="B17" s="6"/>
      <c r="C17" s="6"/>
    </row>
  </sheetData>
  <mergeCells count="1">
    <mergeCell ref="A15:E1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df082c1-9d7f-48e3-a5f6-cdb5bc31338d">
      <Terms xmlns="http://schemas.microsoft.com/office/infopath/2007/PartnerControls"/>
    </lcf76f155ced4ddcb4097134ff3c332f>
    <TaxCatchAll xmlns="5eae1251-4391-4059-8d51-6e113334b3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FCE9008E2D9F44A560A59DD9BBC818" ma:contentTypeVersion="12" ma:contentTypeDescription="Create a new document." ma:contentTypeScope="" ma:versionID="94fe4e8ef907c27e7c2c0c91f0082196">
  <xsd:schema xmlns:xsd="http://www.w3.org/2001/XMLSchema" xmlns:xs="http://www.w3.org/2001/XMLSchema" xmlns:p="http://schemas.microsoft.com/office/2006/metadata/properties" xmlns:ns2="fdf082c1-9d7f-48e3-a5f6-cdb5bc31338d" xmlns:ns3="5eae1251-4391-4059-8d51-6e113334b305" targetNamespace="http://schemas.microsoft.com/office/2006/metadata/properties" ma:root="true" ma:fieldsID="4a9b79a867f3189c5d3972810768dea9" ns2:_="" ns3:_="">
    <xsd:import namespace="fdf082c1-9d7f-48e3-a5f6-cdb5bc31338d"/>
    <xsd:import namespace="5eae1251-4391-4059-8d51-6e113334b3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082c1-9d7f-48e3-a5f6-cdb5bc3133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c2ad8a01-fabd-4318-a531-b49045a6b0d1"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ae1251-4391-4059-8d51-6e113334b30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30d49815-71fa-49b5-8904-0ea3dbb85faa}" ma:internalName="TaxCatchAll" ma:showField="CatchAllData" ma:web="5eae1251-4391-4059-8d51-6e113334b3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10A953-1CAA-48E7-9D93-324273360A02}">
  <ds:schemaRefs>
    <ds:schemaRef ds:uri="http://schemas.microsoft.com/office/2006/metadata/properties"/>
    <ds:schemaRef ds:uri="http://schemas.microsoft.com/office/infopath/2007/PartnerControls"/>
    <ds:schemaRef ds:uri="fdf082c1-9d7f-48e3-a5f6-cdb5bc31338d"/>
    <ds:schemaRef ds:uri="5eae1251-4391-4059-8d51-6e113334b305"/>
  </ds:schemaRefs>
</ds:datastoreItem>
</file>

<file path=customXml/itemProps2.xml><?xml version="1.0" encoding="utf-8"?>
<ds:datastoreItem xmlns:ds="http://schemas.openxmlformats.org/officeDocument/2006/customXml" ds:itemID="{61418712-B6CB-4754-B810-73C23CA2F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082c1-9d7f-48e3-a5f6-cdb5bc31338d"/>
    <ds:schemaRef ds:uri="5eae1251-4391-4059-8d51-6e113334b3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348161-9C85-4B1C-8CA3-A1FD3B4E24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Chart</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Gibson</dc:creator>
  <cp:lastModifiedBy>Tracy Waldron</cp:lastModifiedBy>
  <dcterms:created xsi:type="dcterms:W3CDTF">2016-01-15T19:17:24Z</dcterms:created>
  <dcterms:modified xsi:type="dcterms:W3CDTF">2023-08-21T19:45:50Z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0x010100CAFCE9008E2D9F44A560A59DD9BBC818</vt:lpwstr>
  </property>
  <property fmtid="{D5CDD505-2E9C-101B-9397-08002B2CF9AE}" pid="3" name="MediaServiceImageTags">
    <vt:lpwstr/>
  </property>
</Properties>
</file>